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LABORATOARE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<sst xmlns="http://schemas.openxmlformats.org/spreadsheetml/2006/main" count="68" uniqueCount="41">
  <si>
    <t>Nr.crt.</t>
  </si>
  <si>
    <t>DENUMIRE FURNIZOR</t>
  </si>
  <si>
    <t>NR.PUNCTE CRITERIUL DE CALITATE</t>
  </si>
  <si>
    <t>NR.PUNCTE LOGISTICA</t>
  </si>
  <si>
    <t>NR.PUNCTE RESURSE UMANE</t>
  </si>
  <si>
    <t>TOTAL</t>
  </si>
  <si>
    <t>NR.PUNCTE CRITERIUL DE EVALUARE A RESURSELOR</t>
  </si>
  <si>
    <t xml:space="preserve">NR. PUNCTE PENTRU PARTICIPARE LA SCHEMELE DE INTERCOMPARARE LABORATOARE DE ANALIZE MEDICALE </t>
  </si>
  <si>
    <t>5=2+3+4</t>
  </si>
  <si>
    <t>x</t>
  </si>
  <si>
    <t xml:space="preserve">  IULIE 2016</t>
  </si>
  <si>
    <t xml:space="preserve">  AUGUST 2016</t>
  </si>
  <si>
    <t xml:space="preserve">  SEPTEMBRIE 2016</t>
  </si>
  <si>
    <t xml:space="preserve">  OCTOMBRIE 2016</t>
  </si>
  <si>
    <t xml:space="preserve">  NOIEMBRIE 2016</t>
  </si>
  <si>
    <t xml:space="preserve">  DECEMBRIE 2016</t>
  </si>
  <si>
    <t>VALOARE CONTRACT IULIE - DECEMBRIE 2016 (lei)</t>
  </si>
  <si>
    <t>NR.PUNCTE PENTRU SUBCRITERIUL "INDEPLINIREA CERINTELOR PENTRU CALITATE SI COMPETENTA", IN CONFORMITATE CU SR EN ISO 15189</t>
  </si>
  <si>
    <t>8=2+3+4+5+6+7</t>
  </si>
  <si>
    <t>CASA DE ASIGURARI DE SANATATE VRANCEA</t>
  </si>
  <si>
    <t>POTRIVIT PREVEDERILOR ORDINULUI NR. 763/377/2016</t>
  </si>
  <si>
    <t>SITUATIA PRIVIND VALOAREA DE CONTRACT - SERVICII PARACLINICE DE LABORATOR PENTRU PERIOADA IULIE 2016 - DECEMBRIE 2016</t>
  </si>
  <si>
    <t xml:space="preserve">NUMAR PUNCTE AFERENTE CRITERIILOR DE REPARTIZARE A SUMELOR - SERVICII PARACLINICE DE LABORATOR </t>
  </si>
  <si>
    <t>NR.PUNCTE EVALUAREA CAPACITATII RESURSELOR TEHNICE</t>
  </si>
  <si>
    <t>S.C. MATERNA S.R.L.</t>
  </si>
  <si>
    <t>S.C. DIAMED CENTER S.R.L.</t>
  </si>
  <si>
    <t>SPITALUL MILITAR FOCSANI</t>
  </si>
  <si>
    <t>S.C. CLINICA SANTE S.R.L.</t>
  </si>
  <si>
    <t>CMI Dr. MARINESCU DANA SRL</t>
  </si>
  <si>
    <t>S.C. CENTRUL MEDICAL SIMONA SRL</t>
  </si>
  <si>
    <t>LABORATOR CLINIC GASPAR GAROFA</t>
  </si>
  <si>
    <t>S.C. MEDICAL GISANA S.R.L</t>
  </si>
  <si>
    <t>S.C. MEDCENTER S.R.L.</t>
  </si>
  <si>
    <t>valoarea unui punct pentru criteriul de evaluare a resurselor = 108,47 lei</t>
  </si>
  <si>
    <t>valoarea unui punct pentru subcriteriul "indeplinirea cerintelor pentru calitate si competenta" in conformitate cu SR EN ISO 15189 =230,79 lei</t>
  </si>
  <si>
    <t>valoarea unui punct pentru subcriteriul "participare la schemele de intercomparare laboratoare de analize medicale" = 46,87 lei</t>
  </si>
  <si>
    <t>DENUMIRE FURNIZOR ANALIZE ANATOMIE PATOLOGICA</t>
  </si>
  <si>
    <t>SPITALUL FOCSANI</t>
  </si>
  <si>
    <t>SC PERSONAL GENETICS SRL</t>
  </si>
  <si>
    <t>SC SYNEVO ROMANIA SRL</t>
  </si>
  <si>
    <t>SC DOMINA SANA SRL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</si>
</sst>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medium"/>
      <bottom style="thin"/>
    </border>
    <border>
      <left style="thin"/>
      <right/>
      <top style="thin"/>
      <bottom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9" fillId="0" borderId="21" xfId="0" applyFont="1" applyBorder="1" applyAlignment="1">
      <alignment horizontal="center"/>
    </xf>
    <xf numFmtId="0" fontId="40" fillId="0" borderId="0" xfId="0" applyFont="1" applyAlignment="1">
      <alignment/>
    </xf>
    <xf numFmtId="17" fontId="39" fillId="0" borderId="20" xfId="0" applyNumberFormat="1" applyFont="1" applyBorder="1" applyAlignment="1">
      <alignment horizontal="center" vertical="center" wrapText="1"/>
    </xf>
    <xf numFmtId="0" fontId="39" fillId="0" borderId="20" xfId="0" applyFont="1" applyBorder="1" applyAlignment="1">
      <alignment horizontal="center" vertical="center" wrapText="1"/>
    </xf>
    <xf numFmtId="17" fontId="39" fillId="0" borderId="20" xfId="0" applyNumberFormat="1" applyFont="1" applyFill="1" applyBorder="1" applyAlignment="1">
      <alignment horizontal="center" vertical="center" wrapText="1"/>
    </xf>
    <xf numFmtId="17" fontId="39" fillId="0" borderId="22" xfId="0" applyNumberFormat="1" applyFont="1" applyFill="1" applyBorder="1" applyAlignment="1">
      <alignment horizontal="center" vertical="center" wrapText="1"/>
    </xf>
    <xf numFmtId="0" fontId="39" fillId="0" borderId="23" xfId="0" applyFont="1" applyBorder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0" xfId="0" applyBorder="1" applyAlignment="1">
      <alignment/>
    </xf>
    <xf numFmtId="9" fontId="39" fillId="0" borderId="24" xfId="0" applyNumberFormat="1" applyFont="1" applyBorder="1" applyAlignment="1">
      <alignment horizontal="center"/>
    </xf>
    <xf numFmtId="9" fontId="39" fillId="0" borderId="25" xfId="0" applyNumberFormat="1" applyFont="1" applyBorder="1" applyAlignment="1">
      <alignment horizontal="center"/>
    </xf>
    <xf numFmtId="0" fontId="39" fillId="0" borderId="21" xfId="0" applyFont="1" applyBorder="1" applyAlignment="1">
      <alignment horizontal="center" wrapText="1"/>
    </xf>
    <xf numFmtId="0" fontId="39" fillId="0" borderId="26" xfId="0" applyFont="1" applyBorder="1" applyAlignment="1">
      <alignment horizontal="center" wrapText="1"/>
    </xf>
    <xf numFmtId="4" fontId="40" fillId="0" borderId="18" xfId="0" applyNumberFormat="1" applyFont="1" applyBorder="1" applyAlignment="1">
      <alignment/>
    </xf>
    <xf numFmtId="4" fontId="39" fillId="0" borderId="21" xfId="0" applyNumberFormat="1" applyFont="1" applyBorder="1" applyAlignment="1">
      <alignment/>
    </xf>
    <xf numFmtId="4" fontId="39" fillId="0" borderId="27" xfId="0" applyNumberFormat="1" applyFont="1" applyBorder="1" applyAlignment="1">
      <alignment/>
    </xf>
    <xf numFmtId="4" fontId="40" fillId="0" borderId="28" xfId="0" applyNumberFormat="1" applyFont="1" applyBorder="1" applyAlignment="1">
      <alignment/>
    </xf>
    <xf numFmtId="4" fontId="39" fillId="0" borderId="29" xfId="0" applyNumberFormat="1" applyFont="1" applyBorder="1" applyAlignment="1">
      <alignment/>
    </xf>
    <xf numFmtId="4" fontId="39" fillId="0" borderId="26" xfId="0" applyNumberFormat="1" applyFont="1" applyBorder="1" applyAlignment="1">
      <alignment/>
    </xf>
    <xf numFmtId="0" fontId="41" fillId="0" borderId="0" xfId="0" applyFont="1" applyAlignment="1">
      <alignment/>
    </xf>
    <xf numFmtId="4" fontId="40" fillId="0" borderId="30" xfId="0" applyNumberFormat="1" applyFont="1" applyBorder="1" applyAlignment="1">
      <alignment/>
    </xf>
    <xf numFmtId="4" fontId="39" fillId="0" borderId="31" xfId="0" applyNumberFormat="1" applyFont="1" applyBorder="1" applyAlignment="1">
      <alignment/>
    </xf>
    <xf numFmtId="0" fontId="39" fillId="0" borderId="26" xfId="0" applyFont="1" applyBorder="1" applyAlignment="1">
      <alignment horizontal="center"/>
    </xf>
    <xf numFmtId="0" fontId="39" fillId="0" borderId="1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0" fontId="39" fillId="0" borderId="32" xfId="0" applyFont="1" applyBorder="1" applyAlignment="1">
      <alignment horizontal="center" vertical="center"/>
    </xf>
    <xf numFmtId="0" fontId="39" fillId="0" borderId="33" xfId="0" applyFont="1" applyBorder="1" applyAlignment="1">
      <alignment horizontal="center" vertical="center"/>
    </xf>
    <xf numFmtId="17" fontId="39" fillId="0" borderId="16" xfId="0" applyNumberFormat="1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 wrapText="1"/>
    </xf>
    <xf numFmtId="0" fontId="39" fillId="0" borderId="35" xfId="0" applyFont="1" applyBorder="1" applyAlignment="1">
      <alignment horizontal="center" vertical="center"/>
    </xf>
    <xf numFmtId="0" fontId="39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9" fontId="39" fillId="0" borderId="30" xfId="0" applyNumberFormat="1" applyFont="1" applyBorder="1" applyAlignment="1">
      <alignment horizontal="center" vertical="center"/>
    </xf>
    <xf numFmtId="0" fontId="39" fillId="0" borderId="30" xfId="0" applyFont="1" applyBorder="1" applyAlignment="1">
      <alignment horizontal="center" vertical="center"/>
    </xf>
    <xf numFmtId="0" fontId="39" fillId="0" borderId="31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38" xfId="0" applyFont="1" applyBorder="1" applyAlignment="1">
      <alignment/>
    </xf>
    <xf numFmtId="0" fontId="39" fillId="0" borderId="18" xfId="0" applyFont="1" applyBorder="1" applyAlignment="1">
      <alignment horizontal="center" vertical="center"/>
    </xf>
    <xf numFmtId="0" fontId="39" fillId="0" borderId="28" xfId="0" applyFont="1" applyBorder="1" applyAlignment="1">
      <alignment/>
    </xf>
    <xf numFmtId="0" fontId="39" fillId="0" borderId="18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39" fillId="0" borderId="39" xfId="0" applyFont="1" applyBorder="1" applyAlignment="1">
      <alignment/>
    </xf>
    <xf numFmtId="0" fontId="39" fillId="0" borderId="23" xfId="0" applyFont="1" applyBorder="1" applyAlignment="1">
      <alignment horizontal="center" vertical="center" wrapText="1"/>
    </xf>
    <xf numFmtId="0" fontId="39" fillId="0" borderId="21" xfId="0" applyFont="1" applyBorder="1" applyAlignment="1">
      <alignment horizontal="center" vertical="center" wrapText="1"/>
    </xf>
    <xf numFmtId="2" fontId="40" fillId="0" borderId="16" xfId="0" applyNumberFormat="1" applyFont="1" applyBorder="1" applyAlignment="1">
      <alignment/>
    </xf>
    <xf numFmtId="2" fontId="39" fillId="0" borderId="13" xfId="0" applyNumberFormat="1" applyFont="1" applyBorder="1" applyAlignment="1">
      <alignment/>
    </xf>
    <xf numFmtId="2" fontId="40" fillId="0" borderId="18" xfId="0" applyNumberFormat="1" applyFont="1" applyBorder="1" applyAlignment="1">
      <alignment/>
    </xf>
    <xf numFmtId="2" fontId="39" fillId="0" borderId="18" xfId="0" applyNumberFormat="1" applyFont="1" applyBorder="1" applyAlignment="1">
      <alignment/>
    </xf>
    <xf numFmtId="2" fontId="40" fillId="0" borderId="20" xfId="0" applyNumberFormat="1" applyFont="1" applyBorder="1" applyAlignment="1">
      <alignment/>
    </xf>
    <xf numFmtId="2" fontId="39" fillId="0" borderId="21" xfId="0" applyNumberFormat="1" applyFont="1" applyBorder="1" applyAlignment="1">
      <alignment/>
    </xf>
    <xf numFmtId="2" fontId="40" fillId="0" borderId="34" xfId="0" applyNumberFormat="1" applyFont="1" applyBorder="1" applyAlignment="1">
      <alignment/>
    </xf>
    <xf numFmtId="2" fontId="40" fillId="0" borderId="27" xfId="0" applyNumberFormat="1" applyFont="1" applyBorder="1" applyAlignment="1">
      <alignment/>
    </xf>
    <xf numFmtId="2" fontId="40" fillId="0" borderId="22" xfId="0" applyNumberFormat="1" applyFont="1" applyBorder="1" applyAlignment="1">
      <alignment/>
    </xf>
    <xf numFmtId="2" fontId="39" fillId="0" borderId="26" xfId="0" applyNumberFormat="1" applyFont="1" applyBorder="1" applyAlignment="1">
      <alignment/>
    </xf>
    <xf numFmtId="4" fontId="40" fillId="0" borderId="20" xfId="0" applyNumberFormat="1" applyFont="1" applyBorder="1" applyAlignment="1">
      <alignment/>
    </xf>
    <xf numFmtId="4" fontId="39" fillId="0" borderId="22" xfId="0" applyNumberFormat="1" applyFont="1" applyBorder="1" applyAlignment="1">
      <alignment/>
    </xf>
    <xf numFmtId="0" fontId="39" fillId="0" borderId="13" xfId="0" applyFont="1" applyBorder="1" applyAlignment="1">
      <alignment horizontal="center" vertical="center" wrapText="1"/>
    </xf>
    <xf numFmtId="0" fontId="39" fillId="0" borderId="40" xfId="0" applyFont="1" applyBorder="1" applyAlignment="1">
      <alignment horizontal="center" vertical="center" wrapText="1"/>
    </xf>
    <xf numFmtId="0" fontId="22" fillId="33" borderId="41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33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C46" sqref="C46"/>
    </sheetView>
  </sheetViews>
  <sheetFormatPr defaultColWidth="9.140625" defaultRowHeight="15"/>
  <cols>
    <col min="1" max="1" width="6.7109375" style="13" customWidth="1"/>
    <col min="2" max="2" width="32.00390625" style="13" customWidth="1"/>
    <col min="3" max="3" width="19.421875" style="13" customWidth="1"/>
    <col min="4" max="4" width="14.421875" style="13" customWidth="1"/>
    <col min="5" max="5" width="17.00390625" style="13" customWidth="1"/>
    <col min="6" max="6" width="16.8515625" style="13" customWidth="1"/>
    <col min="7" max="8" width="26.421875" style="13" customWidth="1"/>
    <col min="9" max="9" width="18.00390625" style="13" customWidth="1"/>
  </cols>
  <sheetData>
    <row r="1" ht="15">
      <c r="A1" s="33" t="s">
        <v>19</v>
      </c>
    </row>
    <row r="2" ht="9.75" customHeight="1"/>
    <row r="3" spans="1:8" ht="15">
      <c r="A3" s="55" t="s">
        <v>22</v>
      </c>
      <c r="B3" s="56"/>
      <c r="C3" s="56"/>
      <c r="D3" s="56"/>
      <c r="E3" s="56"/>
      <c r="F3" s="56"/>
      <c r="G3" s="56"/>
      <c r="H3" s="56"/>
    </row>
    <row r="4" spans="1:8" ht="15" customHeight="1">
      <c r="A4" s="57" t="s">
        <v>20</v>
      </c>
      <c r="B4" s="58"/>
      <c r="C4" s="58"/>
      <c r="D4" s="58"/>
      <c r="E4" s="58"/>
      <c r="F4" s="58"/>
      <c r="G4" s="58"/>
      <c r="H4" s="58"/>
    </row>
    <row r="5" spans="1:9" s="22" customFormat="1" ht="8.25" customHeight="1" thickBot="1">
      <c r="A5" s="19"/>
      <c r="B5" s="20"/>
      <c r="C5" s="20"/>
      <c r="D5" s="20"/>
      <c r="E5" s="20"/>
      <c r="F5" s="20"/>
      <c r="G5" s="20"/>
      <c r="H5" s="20"/>
      <c r="I5" s="21"/>
    </row>
    <row r="6" spans="1:8" ht="15">
      <c r="A6" s="37" t="s">
        <v>0</v>
      </c>
      <c r="B6" s="39" t="s">
        <v>1</v>
      </c>
      <c r="C6" s="44" t="s">
        <v>6</v>
      </c>
      <c r="D6" s="45"/>
      <c r="E6" s="45"/>
      <c r="F6" s="45"/>
      <c r="G6" s="44" t="s">
        <v>2</v>
      </c>
      <c r="H6" s="46"/>
    </row>
    <row r="7" spans="1:8" ht="15">
      <c r="A7" s="50"/>
      <c r="B7" s="52"/>
      <c r="C7" s="47">
        <v>0.5</v>
      </c>
      <c r="D7" s="48"/>
      <c r="E7" s="48"/>
      <c r="F7" s="48"/>
      <c r="G7" s="47">
        <v>0.5</v>
      </c>
      <c r="H7" s="49"/>
    </row>
    <row r="8" spans="1:8" ht="72">
      <c r="A8" s="50"/>
      <c r="B8" s="52"/>
      <c r="C8" s="54" t="s">
        <v>23</v>
      </c>
      <c r="D8" s="54" t="s">
        <v>3</v>
      </c>
      <c r="E8" s="54" t="s">
        <v>4</v>
      </c>
      <c r="F8" s="54" t="s">
        <v>5</v>
      </c>
      <c r="G8" s="1" t="s">
        <v>17</v>
      </c>
      <c r="H8" s="2" t="s">
        <v>7</v>
      </c>
    </row>
    <row r="9" spans="1:8" ht="15.75" thickBot="1">
      <c r="A9" s="51"/>
      <c r="B9" s="53"/>
      <c r="C9" s="53"/>
      <c r="D9" s="53"/>
      <c r="E9" s="53"/>
      <c r="F9" s="61"/>
      <c r="G9" s="23">
        <v>0.5</v>
      </c>
      <c r="H9" s="24">
        <v>0.5</v>
      </c>
    </row>
    <row r="10" spans="1:8" ht="15.75" thickBot="1">
      <c r="A10" s="3">
        <v>0</v>
      </c>
      <c r="B10" s="4">
        <v>1</v>
      </c>
      <c r="C10" s="4">
        <v>2</v>
      </c>
      <c r="D10" s="4">
        <v>3</v>
      </c>
      <c r="E10" s="4">
        <v>4</v>
      </c>
      <c r="F10" s="4" t="s">
        <v>8</v>
      </c>
      <c r="G10" s="4">
        <v>6</v>
      </c>
      <c r="H10" s="5">
        <v>7</v>
      </c>
    </row>
    <row r="11" spans="1:8" ht="15">
      <c r="A11" s="6">
        <v>1</v>
      </c>
      <c r="B11" s="7" t="s">
        <v>24</v>
      </c>
      <c r="C11" s="64">
        <v>467.4</v>
      </c>
      <c r="D11" s="64">
        <v>30</v>
      </c>
      <c r="E11" s="64">
        <v>128.51</v>
      </c>
      <c r="F11" s="65">
        <f aca="true" t="shared" si="0" ref="F11:F19">+C11+D11+E11</f>
        <v>625.91</v>
      </c>
      <c r="G11" s="64">
        <v>185</v>
      </c>
      <c r="H11" s="70">
        <v>1041</v>
      </c>
    </row>
    <row r="12" spans="1:8" ht="15">
      <c r="A12" s="8">
        <v>2</v>
      </c>
      <c r="B12" s="9" t="s">
        <v>25</v>
      </c>
      <c r="C12" s="66">
        <v>345.8</v>
      </c>
      <c r="D12" s="66">
        <v>21</v>
      </c>
      <c r="E12" s="66">
        <v>84.42</v>
      </c>
      <c r="F12" s="67">
        <f t="shared" si="0"/>
        <v>451.22</v>
      </c>
      <c r="G12" s="66">
        <v>156</v>
      </c>
      <c r="H12" s="71">
        <v>644</v>
      </c>
    </row>
    <row r="13" spans="1:8" ht="15">
      <c r="A13" s="8">
        <v>3</v>
      </c>
      <c r="B13" s="9" t="s">
        <v>26</v>
      </c>
      <c r="C13" s="66">
        <v>435</v>
      </c>
      <c r="D13" s="66">
        <v>13</v>
      </c>
      <c r="E13" s="66">
        <v>148</v>
      </c>
      <c r="F13" s="67">
        <f t="shared" si="0"/>
        <v>596</v>
      </c>
      <c r="G13" s="66">
        <v>68</v>
      </c>
      <c r="H13" s="71">
        <v>418</v>
      </c>
    </row>
    <row r="14" spans="1:8" ht="15">
      <c r="A14" s="8">
        <v>4</v>
      </c>
      <c r="B14" s="9" t="s">
        <v>27</v>
      </c>
      <c r="C14" s="66">
        <v>314.4</v>
      </c>
      <c r="D14" s="66">
        <v>23</v>
      </c>
      <c r="E14" s="66">
        <v>100</v>
      </c>
      <c r="F14" s="67">
        <f t="shared" si="0"/>
        <v>437.4</v>
      </c>
      <c r="G14" s="66">
        <v>109</v>
      </c>
      <c r="H14" s="71">
        <v>564</v>
      </c>
    </row>
    <row r="15" spans="1:8" ht="15">
      <c r="A15" s="8">
        <v>5</v>
      </c>
      <c r="B15" s="9" t="s">
        <v>28</v>
      </c>
      <c r="C15" s="66">
        <v>220.8</v>
      </c>
      <c r="D15" s="66">
        <v>24</v>
      </c>
      <c r="E15" s="66">
        <v>121</v>
      </c>
      <c r="F15" s="67">
        <f t="shared" si="0"/>
        <v>365.8</v>
      </c>
      <c r="G15" s="66">
        <v>142</v>
      </c>
      <c r="H15" s="71">
        <v>580</v>
      </c>
    </row>
    <row r="16" spans="1:8" ht="15">
      <c r="A16" s="10">
        <v>6</v>
      </c>
      <c r="B16" s="11" t="s">
        <v>29</v>
      </c>
      <c r="C16" s="68">
        <v>762.8</v>
      </c>
      <c r="D16" s="68">
        <v>16</v>
      </c>
      <c r="E16" s="68">
        <v>80</v>
      </c>
      <c r="F16" s="67">
        <f t="shared" si="0"/>
        <v>858.8</v>
      </c>
      <c r="G16" s="68">
        <v>149</v>
      </c>
      <c r="H16" s="72">
        <v>612</v>
      </c>
    </row>
    <row r="17" spans="1:8" ht="15">
      <c r="A17" s="10">
        <v>7</v>
      </c>
      <c r="B17" s="11" t="s">
        <v>30</v>
      </c>
      <c r="C17" s="68">
        <v>332.8</v>
      </c>
      <c r="D17" s="68">
        <v>20</v>
      </c>
      <c r="E17" s="68">
        <v>127.29</v>
      </c>
      <c r="F17" s="67">
        <f t="shared" si="0"/>
        <v>480.09000000000003</v>
      </c>
      <c r="G17" s="68">
        <v>92</v>
      </c>
      <c r="H17" s="72">
        <v>624</v>
      </c>
    </row>
    <row r="18" spans="1:8" ht="15">
      <c r="A18" s="10">
        <v>8</v>
      </c>
      <c r="B18" s="11" t="s">
        <v>31</v>
      </c>
      <c r="C18" s="68">
        <v>153.57</v>
      </c>
      <c r="D18" s="68">
        <v>16</v>
      </c>
      <c r="E18" s="68">
        <v>53</v>
      </c>
      <c r="F18" s="67">
        <f t="shared" si="0"/>
        <v>222.57</v>
      </c>
      <c r="G18" s="68">
        <v>72</v>
      </c>
      <c r="H18" s="72">
        <v>368</v>
      </c>
    </row>
    <row r="19" spans="1:8" ht="15.75" thickBot="1">
      <c r="A19" s="10">
        <v>9</v>
      </c>
      <c r="B19" s="11" t="s">
        <v>32</v>
      </c>
      <c r="C19" s="68">
        <v>360</v>
      </c>
      <c r="D19" s="68">
        <v>20</v>
      </c>
      <c r="E19" s="68">
        <v>246</v>
      </c>
      <c r="F19" s="67">
        <f t="shared" si="0"/>
        <v>626</v>
      </c>
      <c r="G19" s="68">
        <v>123</v>
      </c>
      <c r="H19" s="72">
        <v>545.5</v>
      </c>
    </row>
    <row r="20" spans="1:8" ht="15.75" thickBot="1">
      <c r="A20" s="18" t="s">
        <v>9</v>
      </c>
      <c r="B20" s="12" t="s">
        <v>5</v>
      </c>
      <c r="C20" s="69">
        <f>SUM(C11:C19)</f>
        <v>3392.57</v>
      </c>
      <c r="D20" s="69">
        <f>SUM(D11:D19)</f>
        <v>183</v>
      </c>
      <c r="E20" s="69">
        <f>SUM(E11:E19)</f>
        <v>1088.22</v>
      </c>
      <c r="F20" s="69">
        <f>SUM(F11:F19)</f>
        <v>4663.790000000001</v>
      </c>
      <c r="G20" s="69">
        <f>SUM(G11:G19)</f>
        <v>1096</v>
      </c>
      <c r="H20" s="73">
        <f>SUM(H11:H19)</f>
        <v>5396.5</v>
      </c>
    </row>
    <row r="21" spans="3:8" ht="63" customHeight="1" thickBot="1">
      <c r="C21" s="62" t="s">
        <v>33</v>
      </c>
      <c r="D21" s="63"/>
      <c r="E21" s="63"/>
      <c r="F21" s="63"/>
      <c r="G21" s="25" t="s">
        <v>34</v>
      </c>
      <c r="H21" s="26" t="s">
        <v>35</v>
      </c>
    </row>
    <row r="23" spans="1:9" ht="15">
      <c r="A23" s="59" t="s">
        <v>21</v>
      </c>
      <c r="B23" s="60"/>
      <c r="C23" s="60"/>
      <c r="D23" s="60"/>
      <c r="E23" s="60"/>
      <c r="F23" s="60"/>
      <c r="G23" s="60"/>
      <c r="H23" s="60"/>
      <c r="I23" s="60"/>
    </row>
    <row r="24" ht="15.75" thickBot="1"/>
    <row r="25" spans="1:9" ht="36.75" customHeight="1">
      <c r="A25" s="37" t="s">
        <v>0</v>
      </c>
      <c r="B25" s="39" t="s">
        <v>1</v>
      </c>
      <c r="C25" s="41" t="s">
        <v>16</v>
      </c>
      <c r="D25" s="42"/>
      <c r="E25" s="42"/>
      <c r="F25" s="42"/>
      <c r="G25" s="42"/>
      <c r="H25" s="42"/>
      <c r="I25" s="43"/>
    </row>
    <row r="26" spans="1:9" ht="15.75" thickBot="1">
      <c r="A26" s="38"/>
      <c r="B26" s="40"/>
      <c r="C26" s="14" t="s">
        <v>10</v>
      </c>
      <c r="D26" s="15" t="s">
        <v>11</v>
      </c>
      <c r="E26" s="14" t="s">
        <v>12</v>
      </c>
      <c r="F26" s="14" t="s">
        <v>13</v>
      </c>
      <c r="G26" s="16" t="s">
        <v>14</v>
      </c>
      <c r="H26" s="16" t="s">
        <v>15</v>
      </c>
      <c r="I26" s="17" t="s">
        <v>5</v>
      </c>
    </row>
    <row r="27" spans="1:9" ht="15.75" thickBot="1">
      <c r="A27" s="18">
        <v>0</v>
      </c>
      <c r="B27" s="12">
        <v>1</v>
      </c>
      <c r="C27" s="12">
        <v>2</v>
      </c>
      <c r="D27" s="12">
        <v>3</v>
      </c>
      <c r="E27" s="12">
        <v>4</v>
      </c>
      <c r="F27" s="12">
        <v>5</v>
      </c>
      <c r="G27" s="12">
        <v>6</v>
      </c>
      <c r="H27" s="12">
        <v>7</v>
      </c>
      <c r="I27" s="36" t="s">
        <v>18</v>
      </c>
    </row>
    <row r="28" spans="1:9" ht="15">
      <c r="A28" s="6">
        <v>1</v>
      </c>
      <c r="B28" s="7" t="s">
        <v>24</v>
      </c>
      <c r="C28" s="34">
        <v>35620.04</v>
      </c>
      <c r="D28" s="34">
        <v>35000</v>
      </c>
      <c r="E28" s="34">
        <v>35000</v>
      </c>
      <c r="F28" s="34">
        <v>35000</v>
      </c>
      <c r="G28" s="34">
        <v>17000</v>
      </c>
      <c r="H28" s="34">
        <v>1765.28</v>
      </c>
      <c r="I28" s="35">
        <f aca="true" t="shared" si="1" ref="I28:I36">+C28+D28+E28+F28+G28+H28</f>
        <v>159385.32</v>
      </c>
    </row>
    <row r="29" spans="1:9" ht="15">
      <c r="A29" s="8">
        <v>2</v>
      </c>
      <c r="B29" s="9" t="s">
        <v>25</v>
      </c>
      <c r="C29" s="27">
        <v>22001.97</v>
      </c>
      <c r="D29" s="27">
        <v>24000</v>
      </c>
      <c r="E29" s="27">
        <v>28200</v>
      </c>
      <c r="F29" s="27">
        <v>29000</v>
      </c>
      <c r="G29" s="27">
        <v>11000</v>
      </c>
      <c r="H29" s="27">
        <v>932.79</v>
      </c>
      <c r="I29" s="29">
        <f t="shared" si="1"/>
        <v>115134.76</v>
      </c>
    </row>
    <row r="30" spans="1:9" ht="15">
      <c r="A30" s="8">
        <v>3</v>
      </c>
      <c r="B30" s="9" t="s">
        <v>26</v>
      </c>
      <c r="C30" s="27">
        <v>21636.87</v>
      </c>
      <c r="D30" s="27">
        <v>16299.73</v>
      </c>
      <c r="E30" s="27">
        <v>20000</v>
      </c>
      <c r="F30" s="27">
        <v>20000</v>
      </c>
      <c r="G30" s="27">
        <v>21000</v>
      </c>
      <c r="H30" s="27">
        <v>1000</v>
      </c>
      <c r="I30" s="29">
        <f t="shared" si="1"/>
        <v>99936.6</v>
      </c>
    </row>
    <row r="31" spans="1:9" ht="15">
      <c r="A31" s="8">
        <v>4</v>
      </c>
      <c r="B31" s="9" t="s">
        <v>27</v>
      </c>
      <c r="C31" s="27">
        <v>17474.02</v>
      </c>
      <c r="D31" s="27">
        <v>21000</v>
      </c>
      <c r="E31" s="27">
        <v>21000</v>
      </c>
      <c r="F31" s="27">
        <v>21000</v>
      </c>
      <c r="G31" s="27">
        <v>15000</v>
      </c>
      <c r="H31" s="27">
        <v>3564.61</v>
      </c>
      <c r="I31" s="29">
        <f t="shared" si="1"/>
        <v>99038.63</v>
      </c>
    </row>
    <row r="32" spans="1:9" ht="15">
      <c r="A32" s="8">
        <v>5</v>
      </c>
      <c r="B32" s="9" t="s">
        <v>28</v>
      </c>
      <c r="C32" s="27">
        <v>22203.88</v>
      </c>
      <c r="D32" s="27">
        <v>22000</v>
      </c>
      <c r="E32" s="27">
        <v>22000</v>
      </c>
      <c r="F32" s="27">
        <v>22000</v>
      </c>
      <c r="G32" s="27">
        <v>10000</v>
      </c>
      <c r="H32" s="27">
        <v>1434.17</v>
      </c>
      <c r="I32" s="29">
        <f t="shared" si="1"/>
        <v>99638.05</v>
      </c>
    </row>
    <row r="33" spans="1:9" ht="15">
      <c r="A33" s="10">
        <v>6</v>
      </c>
      <c r="B33" s="11" t="s">
        <v>29</v>
      </c>
      <c r="C33" s="74">
        <v>28004.4</v>
      </c>
      <c r="D33" s="74">
        <v>40000</v>
      </c>
      <c r="E33" s="74">
        <v>40000</v>
      </c>
      <c r="F33" s="74">
        <v>40000</v>
      </c>
      <c r="G33" s="74">
        <v>6226.38</v>
      </c>
      <c r="H33" s="74">
        <v>2000</v>
      </c>
      <c r="I33" s="75">
        <f t="shared" si="1"/>
        <v>156230.78</v>
      </c>
    </row>
    <row r="34" spans="1:9" ht="15">
      <c r="A34" s="10">
        <v>7</v>
      </c>
      <c r="B34" s="11" t="s">
        <v>30</v>
      </c>
      <c r="C34" s="74">
        <v>18279.63</v>
      </c>
      <c r="D34" s="74">
        <v>24000</v>
      </c>
      <c r="E34" s="74">
        <v>24000</v>
      </c>
      <c r="F34" s="74">
        <v>24000</v>
      </c>
      <c r="G34" s="74">
        <v>12278.61</v>
      </c>
      <c r="H34" s="74">
        <v>0</v>
      </c>
      <c r="I34" s="75">
        <f t="shared" si="1"/>
        <v>102558.24</v>
      </c>
    </row>
    <row r="35" spans="1:9" ht="15">
      <c r="A35" s="10">
        <v>8</v>
      </c>
      <c r="B35" s="11" t="s">
        <v>31</v>
      </c>
      <c r="C35" s="74">
        <v>13984.47</v>
      </c>
      <c r="D35" s="74">
        <v>12000</v>
      </c>
      <c r="E35" s="74">
        <v>12000</v>
      </c>
      <c r="F35" s="74">
        <v>11000</v>
      </c>
      <c r="G35" s="74">
        <v>8000</v>
      </c>
      <c r="H35" s="74">
        <v>1024.54</v>
      </c>
      <c r="I35" s="75">
        <f t="shared" si="1"/>
        <v>58009.01</v>
      </c>
    </row>
    <row r="36" spans="1:9" ht="15.75" thickBot="1">
      <c r="A36" s="10">
        <v>9</v>
      </c>
      <c r="B36" s="11" t="s">
        <v>32</v>
      </c>
      <c r="C36" s="30">
        <v>23517.98</v>
      </c>
      <c r="D36" s="30">
        <v>25000</v>
      </c>
      <c r="E36" s="30">
        <v>25000</v>
      </c>
      <c r="F36" s="30">
        <v>25000</v>
      </c>
      <c r="G36" s="30">
        <v>22342.63</v>
      </c>
      <c r="H36" s="30">
        <v>1000</v>
      </c>
      <c r="I36" s="31">
        <f t="shared" si="1"/>
        <v>121860.61</v>
      </c>
    </row>
    <row r="37" spans="1:9" ht="15.75" thickBot="1">
      <c r="A37" s="18" t="s">
        <v>9</v>
      </c>
      <c r="B37" s="12" t="s">
        <v>5</v>
      </c>
      <c r="C37" s="28">
        <f>SUM(C28:C36)</f>
        <v>202723.26000000004</v>
      </c>
      <c r="D37" s="28">
        <f>SUM(D28:D36)</f>
        <v>219299.72999999998</v>
      </c>
      <c r="E37" s="28">
        <f>SUM(E28:E36)</f>
        <v>227200</v>
      </c>
      <c r="F37" s="28">
        <f>SUM(F28:F36)</f>
        <v>227000</v>
      </c>
      <c r="G37" s="28">
        <f>SUM(G28:G36)</f>
        <v>122847.62000000001</v>
      </c>
      <c r="H37" s="28">
        <f>SUM(H28:H36)</f>
        <v>12721.39</v>
      </c>
      <c r="I37" s="32">
        <f>SUM(I28:I36)</f>
        <v>1011792.0000000001</v>
      </c>
    </row>
    <row r="38" ht="15.75" thickBot="1"/>
    <row r="39" spans="1:9" ht="36.75" customHeight="1">
      <c r="A39" s="37" t="s">
        <v>0</v>
      </c>
      <c r="B39" s="76" t="s">
        <v>36</v>
      </c>
      <c r="C39" s="41" t="s">
        <v>16</v>
      </c>
      <c r="D39" s="42"/>
      <c r="E39" s="42"/>
      <c r="F39" s="42"/>
      <c r="G39" s="42"/>
      <c r="H39" s="42"/>
      <c r="I39" s="43"/>
    </row>
    <row r="40" spans="1:9" ht="15.75" thickBot="1">
      <c r="A40" s="38"/>
      <c r="B40" s="77"/>
      <c r="C40" s="14" t="s">
        <v>10</v>
      </c>
      <c r="D40" s="15" t="s">
        <v>11</v>
      </c>
      <c r="E40" s="14" t="s">
        <v>12</v>
      </c>
      <c r="F40" s="14" t="s">
        <v>13</v>
      </c>
      <c r="G40" s="16" t="s">
        <v>14</v>
      </c>
      <c r="H40" s="16" t="s">
        <v>15</v>
      </c>
      <c r="I40" s="17" t="s">
        <v>5</v>
      </c>
    </row>
    <row r="41" spans="1:9" ht="15.75" thickBot="1">
      <c r="A41" s="18">
        <v>0</v>
      </c>
      <c r="B41" s="12">
        <v>1</v>
      </c>
      <c r="C41" s="12">
        <v>2</v>
      </c>
      <c r="D41" s="12">
        <v>3</v>
      </c>
      <c r="E41" s="12">
        <v>4</v>
      </c>
      <c r="F41" s="12">
        <v>5</v>
      </c>
      <c r="G41" s="12">
        <v>6</v>
      </c>
      <c r="H41" s="12">
        <v>7</v>
      </c>
      <c r="I41" s="36" t="s">
        <v>18</v>
      </c>
    </row>
    <row r="42" spans="1:9" ht="15">
      <c r="A42" s="6">
        <v>1</v>
      </c>
      <c r="B42" s="78" t="s">
        <v>37</v>
      </c>
      <c r="C42" s="34">
        <v>858.7</v>
      </c>
      <c r="D42" s="34">
        <v>1000</v>
      </c>
      <c r="E42" s="34">
        <v>1000</v>
      </c>
      <c r="F42" s="34">
        <v>1000</v>
      </c>
      <c r="G42" s="34">
        <v>400</v>
      </c>
      <c r="H42" s="34">
        <v>149.3</v>
      </c>
      <c r="I42" s="35">
        <f>+C42+D42+E42+F42+G42+H42</f>
        <v>4408</v>
      </c>
    </row>
    <row r="43" spans="1:9" ht="15">
      <c r="A43" s="8">
        <v>2</v>
      </c>
      <c r="B43" s="79" t="s">
        <v>38</v>
      </c>
      <c r="C43" s="27">
        <v>0</v>
      </c>
      <c r="D43" s="27">
        <v>600</v>
      </c>
      <c r="E43" s="27">
        <v>800</v>
      </c>
      <c r="F43" s="27">
        <v>800</v>
      </c>
      <c r="G43" s="27">
        <v>800</v>
      </c>
      <c r="H43" s="27">
        <v>200</v>
      </c>
      <c r="I43" s="35">
        <f>+C43+D43+E43+F43+G43+H43</f>
        <v>3200</v>
      </c>
    </row>
    <row r="44" spans="1:9" ht="15">
      <c r="A44" s="8">
        <v>3</v>
      </c>
      <c r="B44" s="79" t="s">
        <v>39</v>
      </c>
      <c r="C44" s="27">
        <v>0</v>
      </c>
      <c r="D44" s="27">
        <v>600</v>
      </c>
      <c r="E44" s="27">
        <v>800</v>
      </c>
      <c r="F44" s="27">
        <v>800</v>
      </c>
      <c r="G44" s="27">
        <v>800</v>
      </c>
      <c r="H44" s="27">
        <v>200</v>
      </c>
      <c r="I44" s="35">
        <f>+C44+D44+E44+F44+G44+H44</f>
        <v>3200</v>
      </c>
    </row>
    <row r="45" spans="1:9" ht="15.75" thickBot="1">
      <c r="A45" s="8">
        <v>4</v>
      </c>
      <c r="B45" s="80" t="s">
        <v>40</v>
      </c>
      <c r="C45" s="27">
        <v>1400</v>
      </c>
      <c r="D45" s="27">
        <v>800</v>
      </c>
      <c r="E45" s="27">
        <v>800</v>
      </c>
      <c r="F45" s="27">
        <v>800</v>
      </c>
      <c r="G45" s="27">
        <v>400</v>
      </c>
      <c r="H45" s="27">
        <v>400</v>
      </c>
      <c r="I45" s="35">
        <f>+C45+D45+E45+F45+G45+H45</f>
        <v>4600</v>
      </c>
    </row>
    <row r="46" spans="1:9" ht="15.75" thickBot="1">
      <c r="A46" s="18" t="s">
        <v>9</v>
      </c>
      <c r="B46" s="12" t="s">
        <v>5</v>
      </c>
      <c r="C46" s="28">
        <f>SUM(C42:C45)</f>
        <v>2258.7</v>
      </c>
      <c r="D46" s="28">
        <f>SUM(D42:D46)</f>
        <v>0</v>
      </c>
      <c r="E46" s="28">
        <f>SUM(E42:E46)</f>
        <v>0</v>
      </c>
      <c r="F46" s="28">
        <f>SUM(F42:F46)</f>
        <v>0</v>
      </c>
      <c r="G46" s="28">
        <f>SUM(G42:G46)</f>
        <v>0</v>
      </c>
      <c r="H46" s="28">
        <f>SUM(H42:H46)</f>
        <v>0</v>
      </c>
      <c r="I46" s="32">
        <f>SUM(I42:I45)</f>
        <v>15408</v>
      </c>
    </row>
  </sheetData>
  <sheetProtection/>
  <mergeCells count="20">
    <mergeCell ref="A39:A40"/>
    <mergeCell ref="B39:B40"/>
    <mergeCell ref="C39:I39"/>
    <mergeCell ref="D8:D9"/>
    <mergeCell ref="A3:H3"/>
    <mergeCell ref="A4:H4"/>
    <mergeCell ref="A23:I23"/>
    <mergeCell ref="E8:E9"/>
    <mergeCell ref="F8:F9"/>
    <mergeCell ref="C21:F21"/>
    <mergeCell ref="A25:A26"/>
    <mergeCell ref="B25:B26"/>
    <mergeCell ref="C25:I25"/>
    <mergeCell ref="C6:F6"/>
    <mergeCell ref="G6:H6"/>
    <mergeCell ref="C7:F7"/>
    <mergeCell ref="G7:H7"/>
    <mergeCell ref="A6:A9"/>
    <mergeCell ref="B6:B9"/>
    <mergeCell ref="C8:C9"/>
  </mergeCells>
  <printOptions/>
  <pageMargins left="0.31496062992125984" right="0.11811023622047245" top="0.35433070866141736" bottom="0.35433070866141736" header="0.31496062992125984" footer="0.3149606299212598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2016-08-04T08:33:44Z</dcterms:modified>
  <cp:category/>
  <cp:version/>
  <cp:contentType/>
  <cp:contentStatus/>
</cp:coreProperties>
</file>